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23820" windowHeight="10110" activeTab="4"/>
  </bookViews>
  <sheets>
    <sheet name="Första" sheetId="1" r:id="rId1"/>
    <sheet name="Andra" sheetId="2" r:id="rId2"/>
    <sheet name="Sista" sheetId="3" r:id="rId3"/>
    <sheet name="Dörrbalk" sheetId="4" r:id="rId4"/>
    <sheet name="U-Block" sheetId="5" r:id="rId5"/>
  </sheets>
  <calcPr calcId="125725"/>
  <fileRecoveryPr repairLoad="1"/>
</workbook>
</file>

<file path=xl/calcChain.xml><?xml version="1.0" encoding="utf-8"?>
<calcChain xmlns="http://schemas.openxmlformats.org/spreadsheetml/2006/main">
  <c r="B18" i="5"/>
  <c r="B13"/>
  <c r="B10"/>
  <c r="B6"/>
  <c r="B17" i="4"/>
  <c r="B7"/>
  <c r="B15" s="1"/>
  <c r="B19" i="3"/>
  <c r="B17"/>
  <c r="B16"/>
  <c r="B7"/>
  <c r="B14" i="2"/>
  <c r="D4"/>
  <c r="D6" s="1"/>
  <c r="D5"/>
  <c r="C15" i="1"/>
  <c r="C14"/>
  <c r="B21"/>
  <c r="B14"/>
  <c r="B6"/>
  <c r="B13" s="1"/>
  <c r="B20"/>
</calcChain>
</file>

<file path=xl/sharedStrings.xml><?xml version="1.0" encoding="utf-8"?>
<sst xmlns="http://schemas.openxmlformats.org/spreadsheetml/2006/main" count="70" uniqueCount="40">
  <si>
    <t>Bredd</t>
  </si>
  <si>
    <t>Höjd</t>
  </si>
  <si>
    <t>Längd</t>
  </si>
  <si>
    <t>Volym/säck (L)</t>
  </si>
  <si>
    <t>Har hemma</t>
  </si>
  <si>
    <t>Finja 25kg</t>
  </si>
  <si>
    <t>Combimix 20 kg</t>
  </si>
  <si>
    <t>Totalvolym</t>
  </si>
  <si>
    <t>Finja 25 kg</t>
  </si>
  <si>
    <t>Antal säckar (25 kg)</t>
  </si>
  <si>
    <t>Kostnad</t>
  </si>
  <si>
    <t>Volym  (L)</t>
  </si>
  <si>
    <t>Formen</t>
  </si>
  <si>
    <t>Åtgång</t>
  </si>
  <si>
    <t>Marginal (L)</t>
  </si>
  <si>
    <t>Combimix</t>
  </si>
  <si>
    <t>Finja</t>
  </si>
  <si>
    <t>Kg tot</t>
  </si>
  <si>
    <t>Kg / st</t>
  </si>
  <si>
    <t>Antal</t>
  </si>
  <si>
    <t>Tot volym form</t>
  </si>
  <si>
    <t>Volym</t>
  </si>
  <si>
    <t>liter</t>
  </si>
  <si>
    <t>Behöver</t>
  </si>
  <si>
    <t>Antal nya säckar</t>
  </si>
  <si>
    <t>Antal säckar</t>
  </si>
  <si>
    <t>liter/säck</t>
  </si>
  <si>
    <t>Behov säckar</t>
  </si>
  <si>
    <t>st</t>
  </si>
  <si>
    <t>Har</t>
  </si>
  <si>
    <t>Nya</t>
  </si>
  <si>
    <t>Spårvolym</t>
  </si>
  <si>
    <t>liter/block</t>
  </si>
  <si>
    <t>m</t>
  </si>
  <si>
    <t>Antal U-block</t>
  </si>
  <si>
    <t>Betongvolym</t>
  </si>
  <si>
    <t>Volym/säck</t>
  </si>
  <si>
    <t>Gjut</t>
  </si>
  <si>
    <t>säckar</t>
  </si>
  <si>
    <t>Antal block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</si>
</sst>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1"/>
  <sheetViews>
    <sheetView workbookViewId="0">
      <selection activeCell="A8" sqref="A8:B10"/>
    </sheetView>
  </sheetViews>
  <sheetFormatPr defaultRowHeight="15"/>
  <cols>
    <col min="1" max="1" width="18" customWidth="1"/>
    <col min="2" max="2" width="9.140625" style="1"/>
  </cols>
  <sheetData>
    <row r="2" spans="1:3">
      <c r="A2" s="4" t="s">
        <v>12</v>
      </c>
    </row>
    <row r="3" spans="1:3">
      <c r="A3" t="s">
        <v>0</v>
      </c>
      <c r="B3" s="1">
        <v>3.5</v>
      </c>
    </row>
    <row r="4" spans="1:3">
      <c r="A4" t="s">
        <v>1</v>
      </c>
      <c r="B4" s="1">
        <v>2</v>
      </c>
    </row>
    <row r="5" spans="1:3">
      <c r="A5" t="s">
        <v>2</v>
      </c>
      <c r="B5" s="1">
        <v>30</v>
      </c>
    </row>
    <row r="6" spans="1:3" s="2" customFormat="1">
      <c r="A6" s="2" t="s">
        <v>11</v>
      </c>
      <c r="B6" s="3">
        <f>B3*B4*B5</f>
        <v>210</v>
      </c>
    </row>
    <row r="8" spans="1:3">
      <c r="A8" s="4" t="s">
        <v>3</v>
      </c>
    </row>
    <row r="9" spans="1:3">
      <c r="A9" t="s">
        <v>8</v>
      </c>
      <c r="B9" s="1">
        <v>13</v>
      </c>
    </row>
    <row r="10" spans="1:3">
      <c r="A10" t="s">
        <v>6</v>
      </c>
      <c r="B10">
        <v>11.2</v>
      </c>
    </row>
    <row r="12" spans="1:3">
      <c r="A12" s="4" t="s">
        <v>13</v>
      </c>
    </row>
    <row r="13" spans="1:3" s="2" customFormat="1">
      <c r="A13" s="2" t="s">
        <v>9</v>
      </c>
      <c r="B13" s="3">
        <f>B6/B9</f>
        <v>16.153846153846153</v>
      </c>
    </row>
    <row r="14" spans="1:3">
      <c r="A14" t="s">
        <v>10</v>
      </c>
      <c r="B14" s="1">
        <f>B13*55</f>
        <v>888.46153846153845</v>
      </c>
      <c r="C14">
        <f>B13*36</f>
        <v>581.53846153846155</v>
      </c>
    </row>
    <row r="15" spans="1:3">
      <c r="C15" s="1">
        <f>B14-C14</f>
        <v>306.92307692307691</v>
      </c>
    </row>
    <row r="17" spans="1:2">
      <c r="A17" s="4" t="s">
        <v>4</v>
      </c>
    </row>
    <row r="18" spans="1:2">
      <c r="A18" t="s">
        <v>5</v>
      </c>
      <c r="B18" s="1">
        <v>9</v>
      </c>
    </row>
    <row r="19" spans="1:2">
      <c r="A19" t="s">
        <v>6</v>
      </c>
      <c r="B19" s="1">
        <v>11</v>
      </c>
    </row>
    <row r="20" spans="1:2" s="2" customFormat="1">
      <c r="A20" s="2" t="s">
        <v>7</v>
      </c>
      <c r="B20" s="3">
        <f>B18*B9+B19*B10</f>
        <v>240.2</v>
      </c>
    </row>
    <row r="21" spans="1:2">
      <c r="A21" t="s">
        <v>14</v>
      </c>
      <c r="B21" s="1">
        <f>B20-B6</f>
        <v>30.199999999999989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14"/>
  <sheetViews>
    <sheetView workbookViewId="0">
      <selection activeCell="B14" sqref="B14"/>
    </sheetView>
  </sheetViews>
  <sheetFormatPr defaultRowHeight="15"/>
  <cols>
    <col min="1" max="1" width="15.42578125" customWidth="1"/>
    <col min="2" max="2" width="10.140625" customWidth="1"/>
  </cols>
  <sheetData>
    <row r="3" spans="1:4">
      <c r="B3" t="s">
        <v>19</v>
      </c>
      <c r="C3" t="s">
        <v>18</v>
      </c>
      <c r="D3" t="s">
        <v>17</v>
      </c>
    </row>
    <row r="4" spans="1:4">
      <c r="A4" t="s">
        <v>16</v>
      </c>
      <c r="B4">
        <v>21</v>
      </c>
      <c r="C4">
        <v>25</v>
      </c>
      <c r="D4">
        <f>B4*C4</f>
        <v>525</v>
      </c>
    </row>
    <row r="5" spans="1:4">
      <c r="A5" t="s">
        <v>15</v>
      </c>
      <c r="B5">
        <v>7</v>
      </c>
      <c r="C5">
        <v>20</v>
      </c>
      <c r="D5">
        <f>B5*C5</f>
        <v>140</v>
      </c>
    </row>
    <row r="6" spans="1:4">
      <c r="D6" s="2">
        <f>SUM(D4:D5)</f>
        <v>665</v>
      </c>
    </row>
    <row r="9" spans="1:4">
      <c r="A9" s="4" t="s">
        <v>3</v>
      </c>
      <c r="B9" s="1"/>
    </row>
    <row r="10" spans="1:4">
      <c r="A10" t="s">
        <v>8</v>
      </c>
      <c r="B10" s="1">
        <v>13</v>
      </c>
    </row>
    <row r="11" spans="1:4">
      <c r="A11" t="s">
        <v>6</v>
      </c>
      <c r="B11">
        <v>11.2</v>
      </c>
    </row>
    <row r="14" spans="1:4">
      <c r="A14" t="s">
        <v>20</v>
      </c>
      <c r="B14">
        <f>B4*B10+B5*B11</f>
        <v>351.4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C19"/>
  <sheetViews>
    <sheetView workbookViewId="0">
      <selection activeCell="A11" sqref="A11:XFD12"/>
    </sheetView>
  </sheetViews>
  <sheetFormatPr defaultRowHeight="15"/>
  <cols>
    <col min="1" max="1" width="14.42578125" customWidth="1"/>
  </cols>
  <sheetData>
    <row r="3" spans="1:3">
      <c r="A3" t="s">
        <v>2</v>
      </c>
      <c r="B3">
        <v>2.85</v>
      </c>
    </row>
    <row r="4" spans="1:3">
      <c r="A4" t="s">
        <v>0</v>
      </c>
      <c r="B4">
        <v>0.3</v>
      </c>
    </row>
    <row r="5" spans="1:3">
      <c r="A5" t="s">
        <v>1</v>
      </c>
      <c r="B5">
        <v>0.35</v>
      </c>
    </row>
    <row r="7" spans="1:3">
      <c r="A7" t="s">
        <v>21</v>
      </c>
      <c r="B7" s="5">
        <f>B3*B4*B5*1000</f>
        <v>299.24999999999994</v>
      </c>
      <c r="C7" t="s">
        <v>22</v>
      </c>
    </row>
    <row r="11" spans="1:3">
      <c r="A11" s="4" t="s">
        <v>3</v>
      </c>
      <c r="B11" s="1"/>
    </row>
    <row r="12" spans="1:3">
      <c r="A12" t="s">
        <v>8</v>
      </c>
      <c r="B12" s="1">
        <v>13</v>
      </c>
    </row>
    <row r="13" spans="1:3">
      <c r="A13" t="s">
        <v>6</v>
      </c>
      <c r="B13">
        <v>11.2</v>
      </c>
    </row>
    <row r="16" spans="1:3">
      <c r="A16" t="s">
        <v>4</v>
      </c>
      <c r="B16">
        <f>4*B13+2*B12</f>
        <v>70.8</v>
      </c>
      <c r="C16" t="s">
        <v>22</v>
      </c>
    </row>
    <row r="17" spans="1:3">
      <c r="A17" t="s">
        <v>23</v>
      </c>
      <c r="B17">
        <f>B7-B16</f>
        <v>228.44999999999993</v>
      </c>
      <c r="C17" t="s">
        <v>22</v>
      </c>
    </row>
    <row r="19" spans="1:3">
      <c r="A19" t="s">
        <v>24</v>
      </c>
      <c r="B19">
        <f>B17/B12</f>
        <v>17.573076923076918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C17"/>
  <sheetViews>
    <sheetView workbookViewId="0">
      <selection activeCell="B18" sqref="B18"/>
    </sheetView>
  </sheetViews>
  <sheetFormatPr defaultRowHeight="15"/>
  <cols>
    <col min="1" max="1" width="12" customWidth="1"/>
  </cols>
  <sheetData>
    <row r="3" spans="1:3">
      <c r="A3" t="s">
        <v>2</v>
      </c>
      <c r="B3">
        <v>2</v>
      </c>
    </row>
    <row r="4" spans="1:3">
      <c r="A4" t="s">
        <v>0</v>
      </c>
      <c r="B4">
        <v>0.25</v>
      </c>
    </row>
    <row r="5" spans="1:3">
      <c r="A5" t="s">
        <v>1</v>
      </c>
      <c r="B5">
        <v>0.4</v>
      </c>
    </row>
    <row r="7" spans="1:3">
      <c r="A7" t="s">
        <v>21</v>
      </c>
      <c r="B7" s="5">
        <f>B3*B4*B5*1000</f>
        <v>200</v>
      </c>
      <c r="C7" t="s">
        <v>22</v>
      </c>
    </row>
    <row r="10" spans="1:3">
      <c r="A10" s="4" t="s">
        <v>3</v>
      </c>
      <c r="B10" s="1"/>
    </row>
    <row r="11" spans="1:3">
      <c r="A11" t="s">
        <v>8</v>
      </c>
      <c r="B11" s="1">
        <v>13</v>
      </c>
      <c r="C11" t="s">
        <v>26</v>
      </c>
    </row>
    <row r="15" spans="1:3">
      <c r="A15" t="s">
        <v>27</v>
      </c>
      <c r="B15">
        <f>B7/B11</f>
        <v>15.384615384615385</v>
      </c>
      <c r="C15" t="s">
        <v>28</v>
      </c>
    </row>
    <row r="16" spans="1:3">
      <c r="A16" t="s">
        <v>29</v>
      </c>
      <c r="B16">
        <v>7</v>
      </c>
      <c r="C16" t="s">
        <v>28</v>
      </c>
    </row>
    <row r="17" spans="1:2">
      <c r="A17" t="s">
        <v>30</v>
      </c>
      <c r="B17">
        <f>B15-B16</f>
        <v>8.384615384615385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18"/>
  <sheetViews>
    <sheetView tabSelected="1" workbookViewId="0">
      <selection activeCell="B19" sqref="B19"/>
    </sheetView>
  </sheetViews>
  <sheetFormatPr defaultRowHeight="15"/>
  <cols>
    <col min="1" max="1" width="14.140625" customWidth="1"/>
    <col min="3" max="3" width="10.42578125" customWidth="1"/>
  </cols>
  <sheetData>
    <row r="2" spans="1:3">
      <c r="A2" t="s">
        <v>0</v>
      </c>
      <c r="B2">
        <v>7.0000000000000007E-2</v>
      </c>
      <c r="C2" t="s">
        <v>33</v>
      </c>
    </row>
    <row r="3" spans="1:3">
      <c r="A3" t="s">
        <v>1</v>
      </c>
      <c r="B3">
        <v>0.12</v>
      </c>
      <c r="C3" t="s">
        <v>33</v>
      </c>
    </row>
    <row r="4" spans="1:3">
      <c r="A4" t="s">
        <v>2</v>
      </c>
      <c r="B4">
        <v>0.6</v>
      </c>
      <c r="C4" t="s">
        <v>33</v>
      </c>
    </row>
    <row r="6" spans="1:3">
      <c r="A6" t="s">
        <v>31</v>
      </c>
      <c r="B6">
        <f>B2*B3*B4*1000</f>
        <v>5.04</v>
      </c>
      <c r="C6" t="s">
        <v>32</v>
      </c>
    </row>
    <row r="8" spans="1:3">
      <c r="A8" t="s">
        <v>34</v>
      </c>
      <c r="B8">
        <v>10</v>
      </c>
      <c r="C8" t="s">
        <v>28</v>
      </c>
    </row>
    <row r="10" spans="1:3">
      <c r="A10" t="s">
        <v>35</v>
      </c>
      <c r="B10">
        <f>B6*B8</f>
        <v>50.4</v>
      </c>
      <c r="C10" t="s">
        <v>22</v>
      </c>
    </row>
    <row r="12" spans="1:3">
      <c r="A12" t="s">
        <v>36</v>
      </c>
      <c r="B12">
        <v>13</v>
      </c>
      <c r="C12" t="s">
        <v>22</v>
      </c>
    </row>
    <row r="13" spans="1:3">
      <c r="A13" t="s">
        <v>25</v>
      </c>
      <c r="B13" s="6">
        <f>B10/B12</f>
        <v>3.8769230769230769</v>
      </c>
    </row>
    <row r="17" spans="1:3">
      <c r="A17" t="s">
        <v>39</v>
      </c>
      <c r="B17">
        <v>4</v>
      </c>
      <c r="C17" t="s">
        <v>28</v>
      </c>
    </row>
    <row r="18" spans="1:3">
      <c r="A18" t="s">
        <v>37</v>
      </c>
      <c r="B18" s="6">
        <f>B17*B6/13</f>
        <v>1.5507692307692307</v>
      </c>
      <c r="C18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Första</vt:lpstr>
      <vt:lpstr>Andra</vt:lpstr>
      <vt:lpstr>Sista</vt:lpstr>
      <vt:lpstr>Dörrbalk</vt:lpstr>
      <vt:lpstr>U-Block</vt:lpstr>
    </vt:vector>
  </TitlesOfParts>
  <Company>St. Jude Medical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graaec01</dc:creator>
  <cp:lastModifiedBy>graaec01</cp:lastModifiedBy>
  <dcterms:created xsi:type="dcterms:W3CDTF">2011-08-10T14:46:02Z</dcterms:created>
  <dcterms:modified xsi:type="dcterms:W3CDTF">2011-11-09T11:08:45Z</dcterms:modified>
</cp:coreProperties>
</file>